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4\4 - РЕШЕНИЕ О БЮДЖЕТЕ\ИЗМЕНЕНИЯ В БЮДЖЕТ - 2024\2.Изменения в бюджет 2024 (декабрь)\Решение\"/>
    </mc:Choice>
  </mc:AlternateContent>
  <bookViews>
    <workbookView xWindow="-120" yWindow="-120" windowWidth="29040" windowHeight="15840"/>
  </bookViews>
  <sheets>
    <sheet name="Документ" sheetId="2" r:id="rId1"/>
  </sheets>
  <definedNames>
    <definedName name="_xlnm._FilterDatabase" localSheetId="0" hidden="1">Документ!#REF!</definedName>
    <definedName name="_xlnm.Print_Titles" localSheetId="0">Документ!$9:$9</definedName>
  </definedNames>
  <calcPr calcId="152511"/>
</workbook>
</file>

<file path=xl/calcChain.xml><?xml version="1.0" encoding="utf-8"?>
<calcChain xmlns="http://schemas.openxmlformats.org/spreadsheetml/2006/main">
  <c r="M46" i="2" l="1"/>
  <c r="L46" i="2"/>
  <c r="K46" i="2"/>
  <c r="N16" i="2" l="1"/>
  <c r="L20" i="2"/>
  <c r="M20" i="2"/>
  <c r="K20" i="2"/>
  <c r="L17" i="2"/>
  <c r="M17" i="2"/>
  <c r="K17" i="2"/>
  <c r="L28" i="2"/>
  <c r="M28" i="2"/>
  <c r="K28" i="2"/>
  <c r="L38" i="2"/>
  <c r="L16" i="2" s="1"/>
  <c r="L45" i="2" s="1"/>
  <c r="M38" i="2"/>
  <c r="K38" i="2"/>
  <c r="L43" i="2"/>
  <c r="M43" i="2"/>
  <c r="K43" i="2"/>
  <c r="L13" i="2"/>
  <c r="M13" i="2"/>
  <c r="K13" i="2"/>
  <c r="L11" i="2"/>
  <c r="L10" i="2" s="1"/>
  <c r="M11" i="2"/>
  <c r="M10" i="2" s="1"/>
  <c r="K11" i="2"/>
  <c r="M16" i="2" l="1"/>
  <c r="M45" i="2" s="1"/>
  <c r="K16" i="2"/>
  <c r="K10" i="2"/>
  <c r="K45" i="2" l="1"/>
</calcChain>
</file>

<file path=xl/sharedStrings.xml><?xml version="1.0" encoding="utf-8"?>
<sst xmlns="http://schemas.openxmlformats.org/spreadsheetml/2006/main" count="153" uniqueCount="84">
  <si>
    <t>Код дохода</t>
  </si>
  <si>
    <t/>
  </si>
  <si>
    <t>Сумма на 2024 год</t>
  </si>
  <si>
    <t>Сумма на 2025 год</t>
  </si>
  <si>
    <t>Сумма на 2026 год</t>
  </si>
  <si>
    <t>0000</t>
  </si>
  <si>
    <t>000</t>
  </si>
  <si>
    <t xml:space="preserve">        Субсидии бюджетам муниципальных округов на реализацию государственных программ субъектов Российской Федерации в области использования и охраны водных объектов</t>
  </si>
  <si>
    <t>2022506514</t>
  </si>
  <si>
    <t>150</t>
  </si>
  <si>
    <t xml:space="preserve">        Субсидии бюджетам муниципальных округов на реализацию мероприятий по обеспечению жильем молодых семей</t>
  </si>
  <si>
    <t>2022549714</t>
  </si>
  <si>
    <t xml:space="preserve">        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</si>
  <si>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2022999914</t>
  </si>
  <si>
    <t>0109</t>
  </si>
  <si>
    <t xml:space="preserve">        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</si>
  <si>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2023002414</t>
  </si>
  <si>
    <t>0208</t>
  </si>
  <si>
    <t xml:space="preserve">        Субвенции на осуществление отдельных государственных полномочий Удмуртской Республики в области архивного дела</t>
  </si>
  <si>
    <t>0209</t>
  </si>
  <si>
    <t xml:space="preserve">        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 Об установлении административной ответственности за отдельные виды правонарушений"</t>
  </si>
  <si>
    <t>0215</t>
  </si>
  <si>
    <t xml:space="preserve">        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</si>
  <si>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0223</t>
  </si>
  <si>
    <t xml:space="preserve">      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</si>
  <si>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2023511814</t>
  </si>
  <si>
    <t xml:space="preserve">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</si>
  <si>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</si>
  <si>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Прочие межбюджетные трансферты, передаваемые бюджетам муниципальных округов</t>
  </si>
  <si>
    <t>2024999914</t>
  </si>
  <si>
    <t>2070405014</t>
  </si>
  <si>
    <t xml:space="preserve">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</si>
  <si>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</si>
  <si>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Прочие дотации бюджетам муниципальных округов</t>
  </si>
  <si>
    <t>2021999914</t>
  </si>
  <si>
    <t xml:space="preserve">        Субсидии на реализацию мероприятий по организации отдыха детей в каникулярное время</t>
  </si>
  <si>
    <t>0117</t>
  </si>
  <si>
    <t xml:space="preserve">        Прочие безвозмездные поступления в бюджеты муниципальных округов</t>
  </si>
  <si>
    <t xml:space="preserve">        Субсидии бюджетам муниципальных округов на реализацию мероприятий по модернизации школьных систем образования</t>
  </si>
  <si>
    <t>2022575014</t>
  </si>
  <si>
    <t xml:space="preserve">        Субсидии на организацию питания обучающихся муниципальных общеобразовательных организаций, находящихся на территории Удмуртской Республики</t>
  </si>
  <si>
    <t>0119</t>
  </si>
  <si>
    <t xml:space="preserve">       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</si>
  <si>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0130</t>
  </si>
  <si>
    <t xml:space="preserve">       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</t>
  </si>
  <si>
    <t>0202</t>
  </si>
  <si>
    <t xml:space="preserve">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</si>
  <si>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0205</t>
  </si>
  <si>
    <t xml:space="preserve">        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</si>
  <si>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0206</t>
  </si>
  <si>
    <t xml:space="preserve">        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Сириус, муниципальных общеобразовательных организаций и профессиональных образовательных организаций</t>
  </si>
  <si>
    <t>2024505014</t>
  </si>
  <si>
    <t xml:space="preserve">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</si>
  <si>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</si>
  <si>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</si>
  <si>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2024530314</t>
  </si>
  <si>
    <t xml:space="preserve">к решению Совета депутатов муниципального образования </t>
  </si>
  <si>
    <t xml:space="preserve">"Муниципальный округ Можгинский район Удмуртской Республики" </t>
  </si>
  <si>
    <t>от 20 декабря 2023 года № 18.3</t>
  </si>
  <si>
    <t>(в ред. от 18 декабря 2024 года №___)</t>
  </si>
  <si>
    <t>Приложение 1.2</t>
  </si>
  <si>
    <t>Наименование</t>
  </si>
  <si>
    <t>1171502014</t>
  </si>
  <si>
    <t>ИТОГО ДОХОДОВ</t>
  </si>
  <si>
    <t>ДЕФИЦИТ(-) / ПРОФИЦИТ(+)</t>
  </si>
  <si>
    <t>ИТОГО РАСХОДОВ</t>
  </si>
  <si>
    <t>БЕВОЗМЕЗДНЫЕ ПОСТУПЛЕНИЯ</t>
  </si>
  <si>
    <t>НАЛОГОВЫЕ И НЕНАЛОГОВЫЕ ДОХОДЫ</t>
  </si>
  <si>
    <t>110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</si>
  <si>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</si>
  <si>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</si>
  <si>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1010201001</t>
  </si>
  <si>
    <t>1170000000</t>
  </si>
  <si>
    <t>1010000000</t>
  </si>
  <si>
    <t>Безвозмездные поступления от других бюджетов бюджетной системы Российской Федерации</t>
  </si>
  <si>
    <t>Налог на прибыль, доходы</t>
  </si>
  <si>
    <t>Прочие неналоговые доходы</t>
  </si>
  <si>
    <t>Субсидии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</si>
  <si>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</si>
  <si>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</si>
  <si>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</si>
  <si>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     Средства самообложения граждан, зачисляемые в бюджеты муниципальных округов</t>
  </si>
  <si>
    <t xml:space="preserve">    Инициативные платежи, зачисляемые в бюджеты муниципальных округов</t>
  </si>
  <si>
    <t>Изменения прогнозируемого объем доходов бюджета муниципального образования "Муниципальный округ Можгинский район Удмуртской Республики" на 2024 год и плановый период 2025 и 2026 годов                                                                                                                                                                                                           согласно классификации доходов бюджетов Российской Федерации ", предусмотренного приложениями 1 и 1.1 к настоящему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</si>
</sst>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000000"/>
    <numFmt numFmtId="166" formatCode="#,##0.0\ _₽"/>
  </numFmts>
  <fonts count="1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  <xf numFmtId="0" fontId="5" fillId="0" borderId="1"/>
  </cellStyleXfs>
  <cellXfs count="86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6" fillId="0" borderId="0" xfId="0" applyFont="1"/>
    <xf numFmtId="49" fontId="6" fillId="6" borderId="0" xfId="0" applyNumberFormat="1" applyFont="1" applyFill="1"/>
    <xf numFmtId="0" fontId="6" fillId="6" borderId="0" xfId="0" applyFont="1" applyFill="1"/>
    <xf numFmtId="0" fontId="10" fillId="0" borderId="1" xfId="3" applyFont="1" applyAlignment="1">
      <alignment wrapText="1"/>
    </xf>
    <xf numFmtId="0" fontId="10" fillId="0" borderId="2" xfId="5" applyFont="1">
      <alignment horizontal="center" vertical="center" wrapText="1"/>
    </xf>
    <xf numFmtId="0" fontId="8" fillId="0" borderId="2" xfId="5" applyFont="1" applyAlignment="1">
      <alignment horizontal="left" vertical="center" wrapText="1"/>
    </xf>
    <xf numFmtId="0" fontId="0" fillId="0" borderId="8" xfId="0" applyBorder="1" applyProtection="1">
      <protection locked="0"/>
    </xf>
    <xf numFmtId="0" fontId="8" fillId="0" borderId="8" xfId="6" applyFont="1" applyBorder="1">
      <alignment horizontal="center" vertical="center" wrapText="1"/>
    </xf>
    <xf numFmtId="49" fontId="8" fillId="0" borderId="8" xfId="6" applyNumberFormat="1" applyFont="1" applyBorder="1">
      <alignment horizontal="center" vertical="center" wrapText="1"/>
    </xf>
    <xf numFmtId="0" fontId="8" fillId="0" borderId="5" xfId="5" applyFont="1" applyBorder="1">
      <alignment horizontal="center" vertical="center" wrapText="1"/>
    </xf>
    <xf numFmtId="0" fontId="8" fillId="0" borderId="2" xfId="5" applyFont="1">
      <alignment horizontal="center" vertical="center" wrapText="1"/>
    </xf>
    <xf numFmtId="1" fontId="8" fillId="0" borderId="8" xfId="9" applyFont="1" applyBorder="1" applyAlignment="1">
      <alignment horizontal="center" vertical="center" shrinkToFit="1"/>
    </xf>
    <xf numFmtId="1" fontId="8" fillId="0" borderId="8" xfId="10" applyFont="1" applyBorder="1" applyAlignment="1">
      <alignment horizontal="center" vertical="center" shrinkToFit="1"/>
    </xf>
    <xf numFmtId="1" fontId="8" fillId="0" borderId="5" xfId="11" applyFont="1" applyBorder="1" applyAlignment="1">
      <alignment horizontal="center" vertical="center" shrinkToFit="1"/>
    </xf>
    <xf numFmtId="1" fontId="8" fillId="0" borderId="2" xfId="11" applyFont="1" applyAlignment="1">
      <alignment horizontal="center" vertical="center" shrinkToFit="1"/>
    </xf>
    <xf numFmtId="0" fontId="8" fillId="0" borderId="3" xfId="7" applyFont="1" applyBorder="1" applyAlignment="1">
      <alignment horizontal="left" vertical="center" wrapText="1"/>
    </xf>
    <xf numFmtId="1" fontId="8" fillId="0" borderId="8" xfId="8" applyFont="1" applyBorder="1" applyAlignment="1">
      <alignment horizontal="center" vertical="center" shrinkToFit="1"/>
    </xf>
    <xf numFmtId="0" fontId="8" fillId="0" borderId="1" xfId="3" applyFont="1" applyAlignment="1">
      <alignment horizontal="left" vertical="center" wrapText="1"/>
    </xf>
    <xf numFmtId="1" fontId="8" fillId="0" borderId="11" xfId="8" applyFont="1" applyBorder="1" applyAlignment="1">
      <alignment horizontal="center" vertical="center" shrinkToFit="1"/>
    </xf>
    <xf numFmtId="1" fontId="8" fillId="0" borderId="11" xfId="9" applyFont="1" applyBorder="1" applyAlignment="1">
      <alignment horizontal="center" vertical="center" shrinkToFit="1"/>
    </xf>
    <xf numFmtId="1" fontId="8" fillId="0" borderId="11" xfId="10" applyFont="1" applyBorder="1" applyAlignment="1">
      <alignment horizontal="center" vertical="center" shrinkToFit="1"/>
    </xf>
    <xf numFmtId="1" fontId="8" fillId="0" borderId="10" xfId="11" applyFont="1" applyBorder="1" applyAlignment="1">
      <alignment horizontal="center" vertical="center" shrinkToFit="1"/>
    </xf>
    <xf numFmtId="1" fontId="8" fillId="0" borderId="12" xfId="11" applyFont="1" applyBorder="1" applyAlignment="1">
      <alignment horizontal="center" vertical="center" shrinkToFit="1"/>
    </xf>
    <xf numFmtId="0" fontId="8" fillId="0" borderId="9" xfId="7" applyFont="1" applyBorder="1" applyAlignment="1">
      <alignment horizontal="left" vertical="center" wrapText="1"/>
    </xf>
    <xf numFmtId="1" fontId="8" fillId="0" borderId="8" xfId="11" applyFont="1" applyBorder="1" applyAlignment="1">
      <alignment horizontal="center" vertical="center" shrinkToFit="1"/>
    </xf>
    <xf numFmtId="0" fontId="13" fillId="6" borderId="8" xfId="0" applyFont="1" applyFill="1" applyBorder="1" applyAlignment="1">
      <alignment vertical="center"/>
    </xf>
    <xf numFmtId="0" fontId="8" fillId="0" borderId="8" xfId="2" applyFont="1" applyBorder="1" applyAlignment="1">
      <alignment vertical="center"/>
    </xf>
    <xf numFmtId="0" fontId="14" fillId="6" borderId="8" xfId="0" applyFont="1" applyFill="1" applyBorder="1" applyAlignment="1">
      <alignment vertical="center"/>
    </xf>
    <xf numFmtId="0" fontId="8" fillId="0" borderId="8" xfId="4" applyFont="1" applyBorder="1" applyAlignment="1">
      <alignment vertical="center" wrapText="1"/>
    </xf>
    <xf numFmtId="0" fontId="9" fillId="0" borderId="8" xfId="6" applyFont="1" applyBorder="1">
      <alignment horizontal="center" vertical="center" wrapText="1"/>
    </xf>
    <xf numFmtId="49" fontId="9" fillId="0" borderId="8" xfId="6" applyNumberFormat="1" applyFont="1" applyBorder="1">
      <alignment horizontal="center" vertical="center" wrapText="1"/>
    </xf>
    <xf numFmtId="0" fontId="12" fillId="0" borderId="5" xfId="5" applyFont="1" applyBorder="1">
      <alignment horizontal="center" vertical="center" wrapText="1"/>
    </xf>
    <xf numFmtId="0" fontId="12" fillId="0" borderId="2" xfId="5" applyFont="1">
      <alignment horizontal="center" vertical="center" wrapText="1"/>
    </xf>
    <xf numFmtId="0" fontId="9" fillId="0" borderId="2" xfId="5" applyFont="1" applyAlignment="1">
      <alignment horizontal="left" vertical="center" wrapText="1"/>
    </xf>
    <xf numFmtId="0" fontId="9" fillId="0" borderId="5" xfId="5" applyFont="1" applyBorder="1">
      <alignment horizontal="center" vertical="center" wrapText="1"/>
    </xf>
    <xf numFmtId="0" fontId="9" fillId="0" borderId="2" xfId="5" applyFont="1">
      <alignment horizontal="center" vertical="center" wrapText="1"/>
    </xf>
    <xf numFmtId="164" fontId="9" fillId="6" borderId="2" xfId="5" applyNumberFormat="1" applyFont="1" applyFill="1">
      <alignment horizontal="center" vertical="center" wrapText="1"/>
    </xf>
    <xf numFmtId="0" fontId="12" fillId="0" borderId="8" xfId="6" applyFont="1" applyBorder="1">
      <alignment horizontal="center" vertical="center" wrapText="1"/>
    </xf>
    <xf numFmtId="49" fontId="13" fillId="6" borderId="8" xfId="0" applyNumberFormat="1" applyFont="1" applyFill="1" applyBorder="1"/>
    <xf numFmtId="165" fontId="13" fillId="6" borderId="8" xfId="0" applyNumberFormat="1" applyFont="1" applyFill="1" applyBorder="1" applyAlignment="1">
      <alignment wrapText="1"/>
    </xf>
    <xf numFmtId="49" fontId="15" fillId="6" borderId="8" xfId="0" applyNumberFormat="1" applyFont="1" applyFill="1" applyBorder="1"/>
    <xf numFmtId="165" fontId="15" fillId="6" borderId="8" xfId="0" applyNumberFormat="1" applyFont="1" applyFill="1" applyBorder="1" applyAlignment="1">
      <alignment wrapText="1"/>
    </xf>
    <xf numFmtId="4" fontId="9" fillId="0" borderId="2" xfId="5" applyNumberFormat="1" applyFont="1">
      <alignment horizontal="center" vertical="center" wrapText="1"/>
    </xf>
    <xf numFmtId="49" fontId="13" fillId="6" borderId="1" xfId="0" applyNumberFormat="1" applyFont="1" applyFill="1" applyBorder="1"/>
    <xf numFmtId="165" fontId="13" fillId="6" borderId="1" xfId="0" applyNumberFormat="1" applyFont="1" applyFill="1" applyBorder="1" applyAlignment="1">
      <alignment wrapText="1"/>
    </xf>
    <xf numFmtId="0" fontId="16" fillId="0" borderId="1" xfId="2" applyFont="1"/>
    <xf numFmtId="0" fontId="17" fillId="0" borderId="0" xfId="0" applyFont="1" applyProtection="1">
      <protection locked="0"/>
    </xf>
    <xf numFmtId="0" fontId="8" fillId="0" borderId="13" xfId="7" applyFont="1" applyBorder="1" applyAlignment="1">
      <alignment horizontal="left" vertical="center" wrapText="1"/>
    </xf>
    <xf numFmtId="1" fontId="9" fillId="0" borderId="11" xfId="8" applyFont="1" applyBorder="1" applyAlignment="1">
      <alignment horizontal="center" vertical="center" shrinkToFit="1"/>
    </xf>
    <xf numFmtId="1" fontId="9" fillId="0" borderId="11" xfId="9" applyFont="1" applyBorder="1" applyAlignment="1">
      <alignment horizontal="center" vertical="center" shrinkToFit="1"/>
    </xf>
    <xf numFmtId="49" fontId="9" fillId="0" borderId="11" xfId="9" applyNumberFormat="1" applyFont="1" applyBorder="1" applyAlignment="1">
      <alignment horizontal="center" vertical="center" shrinkToFit="1"/>
    </xf>
    <xf numFmtId="49" fontId="9" fillId="0" borderId="11" xfId="10" applyNumberFormat="1" applyFont="1" applyBorder="1" applyAlignment="1">
      <alignment horizontal="center" vertical="center" shrinkToFit="1"/>
    </xf>
    <xf numFmtId="1" fontId="9" fillId="0" borderId="10" xfId="11" applyFont="1" applyBorder="1" applyAlignment="1">
      <alignment horizontal="center" vertical="center" shrinkToFit="1"/>
    </xf>
    <xf numFmtId="1" fontId="9" fillId="0" borderId="12" xfId="11" applyFont="1" applyBorder="1" applyAlignment="1">
      <alignment horizontal="center" vertical="center" shrinkToFit="1"/>
    </xf>
    <xf numFmtId="1" fontId="9" fillId="0" borderId="9" xfId="11" applyFont="1" applyBorder="1" applyAlignment="1">
      <alignment horizontal="center" vertical="center" shrinkToFit="1"/>
    </xf>
    <xf numFmtId="0" fontId="9" fillId="0" borderId="8" xfId="7" applyFont="1" applyBorder="1" applyAlignment="1">
      <alignment horizontal="left" vertical="center" wrapText="1"/>
    </xf>
    <xf numFmtId="1" fontId="9" fillId="0" borderId="8" xfId="8" applyFont="1" applyBorder="1" applyAlignment="1">
      <alignment horizontal="center" vertical="center" shrinkToFit="1"/>
    </xf>
    <xf numFmtId="1" fontId="9" fillId="0" borderId="8" xfId="9" applyFont="1" applyBorder="1" applyAlignment="1">
      <alignment horizontal="center" vertical="center" shrinkToFit="1"/>
    </xf>
    <xf numFmtId="49" fontId="9" fillId="0" borderId="8" xfId="9" applyNumberFormat="1" applyFont="1" applyBorder="1" applyAlignment="1">
      <alignment horizontal="center" vertical="center" shrinkToFit="1"/>
    </xf>
    <xf numFmtId="49" fontId="9" fillId="0" borderId="8" xfId="10" applyNumberFormat="1" applyFont="1" applyBorder="1" applyAlignment="1">
      <alignment horizontal="center" vertical="center" shrinkToFit="1"/>
    </xf>
    <xf numFmtId="166" fontId="9" fillId="0" borderId="2" xfId="5" applyNumberFormat="1" applyFont="1">
      <alignment horizontal="center" vertical="center" wrapText="1"/>
    </xf>
    <xf numFmtId="166" fontId="8" fillId="0" borderId="2" xfId="5" applyNumberFormat="1" applyFont="1">
      <alignment horizontal="center" vertical="center" wrapText="1"/>
    </xf>
    <xf numFmtId="166" fontId="8" fillId="6" borderId="2" xfId="5" applyNumberFormat="1" applyFont="1" applyFill="1">
      <alignment horizontal="center" vertical="center" wrapText="1"/>
    </xf>
    <xf numFmtId="166" fontId="9" fillId="6" borderId="2" xfId="5" applyNumberFormat="1" applyFont="1" applyFill="1">
      <alignment horizontal="center" vertical="center" wrapText="1"/>
    </xf>
    <xf numFmtId="166" fontId="8" fillId="6" borderId="2" xfId="12" applyNumberFormat="1" applyFont="1" applyFill="1" applyAlignment="1">
      <alignment vertical="center" shrinkToFit="1"/>
    </xf>
    <xf numFmtId="166" fontId="9" fillId="6" borderId="2" xfId="12" applyNumberFormat="1" applyFont="1" applyFill="1" applyAlignment="1">
      <alignment vertical="center" shrinkToFit="1"/>
    </xf>
    <xf numFmtId="166" fontId="8" fillId="6" borderId="12" xfId="12" applyNumberFormat="1" applyFont="1" applyFill="1" applyBorder="1" applyAlignment="1">
      <alignment vertical="center" shrinkToFit="1"/>
    </xf>
    <xf numFmtId="166" fontId="9" fillId="6" borderId="8" xfId="12" applyNumberFormat="1" applyFont="1" applyFill="1" applyBorder="1" applyAlignment="1">
      <alignment vertical="center" shrinkToFit="1"/>
    </xf>
    <xf numFmtId="166" fontId="8" fillId="6" borderId="14" xfId="12" applyNumberFormat="1" applyFont="1" applyFill="1" applyBorder="1" applyAlignment="1">
      <alignment vertical="center" shrinkToFit="1"/>
    </xf>
    <xf numFmtId="166" fontId="8" fillId="6" borderId="10" xfId="12" applyNumberFormat="1" applyFont="1" applyFill="1" applyBorder="1" applyAlignment="1">
      <alignment vertical="center" shrinkToFit="1"/>
    </xf>
    <xf numFmtId="166" fontId="9" fillId="0" borderId="8" xfId="2" applyNumberFormat="1" applyFont="1" applyBorder="1" applyAlignment="1">
      <alignment vertical="center"/>
    </xf>
    <xf numFmtId="166" fontId="9" fillId="0" borderId="8" xfId="4" applyNumberFormat="1" applyFont="1" applyBorder="1" applyAlignment="1">
      <alignment vertical="center" wrapText="1"/>
    </xf>
    <xf numFmtId="166" fontId="0" fillId="0" borderId="8" xfId="0" applyNumberFormat="1" applyBorder="1" applyProtection="1">
      <protection locked="0"/>
    </xf>
    <xf numFmtId="0" fontId="11" fillId="6" borderId="0" xfId="0" applyFont="1" applyFill="1" applyAlignment="1">
      <alignment horizontal="center" vertical="center" wrapText="1"/>
    </xf>
    <xf numFmtId="0" fontId="10" fillId="0" borderId="7" xfId="4" applyFont="1" applyBorder="1">
      <alignment horizontal="left" wrapText="1"/>
    </xf>
    <xf numFmtId="0" fontId="10" fillId="0" borderId="9" xfId="6" applyFont="1" applyBorder="1">
      <alignment horizontal="center" vertical="center" wrapText="1"/>
    </xf>
    <xf numFmtId="0" fontId="10" fillId="0" borderId="6" xfId="6" applyFont="1" applyBorder="1">
      <alignment horizontal="center" vertical="center" wrapText="1"/>
    </xf>
    <xf numFmtId="0" fontId="10" fillId="0" borderId="10" xfId="6" applyFont="1" applyBorder="1">
      <alignment horizontal="center" vertical="center" wrapText="1"/>
    </xf>
    <xf numFmtId="0" fontId="6" fillId="0" borderId="1" xfId="29" applyFont="1" applyAlignment="1">
      <alignment horizontal="right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18" fillId="0" borderId="0" xfId="0" applyFont="1" applyAlignment="1">
      <alignment horizontal="right"/>
    </xf>
  </cellXfs>
  <cellStyles count="30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  <cellStyle name="Обычный_Лист1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showGridLines="0" tabSelected="1" zoomScale="120" zoomScaleNormal="120" zoomScaleSheetLayoutView="100" workbookViewId="0">
      <selection activeCell="A7" sqref="A7:M7"/>
    </sheetView>
  </sheetViews>
  <sheetFormatPr defaultRowHeight="15" outlineLevelRow="1" x14ac:dyDescent="0.25"/>
  <cols>
    <col min="1" max="1" width="3.85546875" style="1" customWidth="1"/>
    <col min="2" max="2" width="11.85546875" style="1" customWidth="1"/>
    <col min="3" max="3" width="4.85546875" style="1" customWidth="1"/>
    <col min="4" max="4" width="5.28515625" style="1" customWidth="1"/>
    <col min="5" max="9" width="9.140625" style="1" hidden="1"/>
    <col min="10" max="10" width="47.7109375" style="1" customWidth="1"/>
    <col min="11" max="11" width="14.7109375" style="1" customWidth="1"/>
    <col min="12" max="12" width="14" style="1" customWidth="1"/>
    <col min="13" max="13" width="13.85546875" style="1" customWidth="1"/>
    <col min="14" max="14" width="9.140625" style="1" hidden="1"/>
    <col min="15" max="16384" width="9.140625" style="1"/>
  </cols>
  <sheetData>
    <row r="1" spans="1:14" ht="15.75" customHeight="1" x14ac:dyDescent="0.25">
      <c r="A1" s="81" t="s">
        <v>60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2"/>
    </row>
    <row r="2" spans="1:14" ht="15.75" customHeight="1" x14ac:dyDescent="0.25">
      <c r="A2" s="81" t="s">
        <v>56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2"/>
    </row>
    <row r="3" spans="1:14" ht="12" customHeight="1" x14ac:dyDescent="0.25">
      <c r="A3" s="82" t="s">
        <v>57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2"/>
    </row>
    <row r="4" spans="1:14" ht="12" customHeight="1" x14ac:dyDescent="0.25">
      <c r="A4" s="83" t="s">
        <v>58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2"/>
    </row>
    <row r="5" spans="1:14" ht="12" customHeight="1" x14ac:dyDescent="0.25">
      <c r="A5" s="85" t="s">
        <v>59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2"/>
    </row>
    <row r="6" spans="1:14" ht="12" customHeight="1" x14ac:dyDescent="0.25">
      <c r="A6" s="4"/>
      <c r="B6" s="4"/>
      <c r="C6" s="4"/>
      <c r="D6" s="5"/>
      <c r="E6" s="3"/>
      <c r="F6" s="3"/>
      <c r="G6" s="3"/>
      <c r="H6" s="6"/>
      <c r="I6" s="6"/>
      <c r="J6" s="6"/>
      <c r="K6" s="6"/>
      <c r="L6" s="6"/>
      <c r="M6" s="6"/>
      <c r="N6" s="2"/>
    </row>
    <row r="7" spans="1:14" ht="66" customHeight="1" x14ac:dyDescent="0.25">
      <c r="A7" s="76" t="s">
        <v>83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2"/>
    </row>
    <row r="8" spans="1:14" ht="15.2" customHeight="1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2"/>
    </row>
    <row r="9" spans="1:14" ht="26.25" customHeight="1" x14ac:dyDescent="0.25">
      <c r="A9" s="78" t="s">
        <v>0</v>
      </c>
      <c r="B9" s="79"/>
      <c r="C9" s="79"/>
      <c r="D9" s="80"/>
      <c r="E9" s="7" t="s">
        <v>1</v>
      </c>
      <c r="F9" s="7" t="s">
        <v>1</v>
      </c>
      <c r="G9" s="7" t="s">
        <v>1</v>
      </c>
      <c r="H9" s="7" t="s">
        <v>1</v>
      </c>
      <c r="I9" s="7" t="s">
        <v>1</v>
      </c>
      <c r="J9" s="7" t="s">
        <v>61</v>
      </c>
      <c r="K9" s="7" t="s">
        <v>2</v>
      </c>
      <c r="L9" s="7" t="s">
        <v>3</v>
      </c>
      <c r="M9" s="7" t="s">
        <v>4</v>
      </c>
      <c r="N9" s="2"/>
    </row>
    <row r="10" spans="1:14" ht="26.25" customHeight="1" x14ac:dyDescent="0.25">
      <c r="A10" s="40"/>
      <c r="B10" s="32">
        <v>1000000000</v>
      </c>
      <c r="C10" s="33" t="s">
        <v>5</v>
      </c>
      <c r="D10" s="33" t="s">
        <v>6</v>
      </c>
      <c r="E10" s="34"/>
      <c r="F10" s="35"/>
      <c r="G10" s="35"/>
      <c r="H10" s="35"/>
      <c r="I10" s="35"/>
      <c r="J10" s="36" t="s">
        <v>67</v>
      </c>
      <c r="K10" s="45">
        <f>K11+K13</f>
        <v>0</v>
      </c>
      <c r="L10" s="45">
        <f t="shared" ref="L10:M10" si="0">L11+L13</f>
        <v>0</v>
      </c>
      <c r="M10" s="45">
        <f t="shared" si="0"/>
        <v>0</v>
      </c>
      <c r="N10" s="2"/>
    </row>
    <row r="11" spans="1:14" ht="26.25" customHeight="1" x14ac:dyDescent="0.25">
      <c r="A11" s="40"/>
      <c r="B11" s="41" t="s">
        <v>73</v>
      </c>
      <c r="C11" s="41" t="s">
        <v>5</v>
      </c>
      <c r="D11" s="41" t="s">
        <v>6</v>
      </c>
      <c r="E11" s="41" t="s">
        <v>6</v>
      </c>
      <c r="F11" s="42" t="s">
        <v>69</v>
      </c>
      <c r="G11" s="35"/>
      <c r="H11" s="35"/>
      <c r="I11" s="35"/>
      <c r="J11" s="42" t="s">
        <v>75</v>
      </c>
      <c r="K11" s="63">
        <f>K12</f>
        <v>-3572.6</v>
      </c>
      <c r="L11" s="63">
        <f t="shared" ref="L11:M11" si="1">L12</f>
        <v>0</v>
      </c>
      <c r="M11" s="63">
        <f t="shared" si="1"/>
        <v>0</v>
      </c>
      <c r="N11" s="2"/>
    </row>
    <row r="12" spans="1:14" ht="63.75" customHeight="1" x14ac:dyDescent="0.25">
      <c r="A12" s="40"/>
      <c r="B12" s="43" t="s">
        <v>71</v>
      </c>
      <c r="C12" s="43" t="s">
        <v>5</v>
      </c>
      <c r="D12" s="43" t="s">
        <v>6</v>
      </c>
      <c r="E12" s="43" t="s">
        <v>68</v>
      </c>
      <c r="F12" s="44" t="s">
        <v>70</v>
      </c>
      <c r="G12" s="35"/>
      <c r="H12" s="35"/>
      <c r="I12" s="35"/>
      <c r="J12" s="44" t="s">
        <v>70</v>
      </c>
      <c r="K12" s="64">
        <v>-3572.6</v>
      </c>
      <c r="L12" s="63">
        <v>0</v>
      </c>
      <c r="M12" s="63">
        <v>0</v>
      </c>
      <c r="N12" s="2"/>
    </row>
    <row r="13" spans="1:14" s="49" customFormat="1" ht="18.75" customHeight="1" x14ac:dyDescent="0.25">
      <c r="A13" s="40"/>
      <c r="B13" s="41" t="s">
        <v>72</v>
      </c>
      <c r="C13" s="41" t="s">
        <v>5</v>
      </c>
      <c r="D13" s="41" t="s">
        <v>6</v>
      </c>
      <c r="E13" s="46"/>
      <c r="F13" s="47"/>
      <c r="G13" s="35"/>
      <c r="H13" s="35"/>
      <c r="I13" s="35"/>
      <c r="J13" s="47" t="s">
        <v>76</v>
      </c>
      <c r="K13" s="63">
        <f>K14+K15</f>
        <v>3572.6000000000004</v>
      </c>
      <c r="L13" s="63">
        <f t="shared" ref="L13:M13" si="2">L14+L15</f>
        <v>0</v>
      </c>
      <c r="M13" s="63">
        <f t="shared" si="2"/>
        <v>0</v>
      </c>
      <c r="N13" s="48"/>
    </row>
    <row r="14" spans="1:14" ht="26.25" customHeight="1" x14ac:dyDescent="0.25">
      <c r="A14" s="10"/>
      <c r="B14" s="11" t="s">
        <v>62</v>
      </c>
      <c r="C14" s="11" t="s">
        <v>5</v>
      </c>
      <c r="D14" s="10">
        <v>150</v>
      </c>
      <c r="E14" s="12"/>
      <c r="F14" s="13"/>
      <c r="G14" s="13"/>
      <c r="H14" s="13"/>
      <c r="I14" s="13"/>
      <c r="J14" s="8" t="s">
        <v>81</v>
      </c>
      <c r="K14" s="65">
        <v>1303.7</v>
      </c>
      <c r="L14" s="65">
        <v>0</v>
      </c>
      <c r="M14" s="65">
        <v>0</v>
      </c>
      <c r="N14" s="2"/>
    </row>
    <row r="15" spans="1:14" ht="26.25" customHeight="1" x14ac:dyDescent="0.25">
      <c r="A15" s="10"/>
      <c r="B15" s="10">
        <v>1171502014</v>
      </c>
      <c r="C15" s="11" t="s">
        <v>5</v>
      </c>
      <c r="D15" s="10">
        <v>150</v>
      </c>
      <c r="E15" s="12"/>
      <c r="F15" s="13"/>
      <c r="G15" s="13"/>
      <c r="H15" s="13"/>
      <c r="I15" s="13"/>
      <c r="J15" s="8" t="s">
        <v>82</v>
      </c>
      <c r="K15" s="65">
        <v>2268.9</v>
      </c>
      <c r="L15" s="65">
        <v>0</v>
      </c>
      <c r="M15" s="65">
        <v>0</v>
      </c>
      <c r="N15" s="2"/>
    </row>
    <row r="16" spans="1:14" ht="26.25" customHeight="1" x14ac:dyDescent="0.25">
      <c r="A16" s="10"/>
      <c r="B16" s="32">
        <v>200000000</v>
      </c>
      <c r="C16" s="33" t="s">
        <v>5</v>
      </c>
      <c r="D16" s="33" t="s">
        <v>6</v>
      </c>
      <c r="E16" s="37"/>
      <c r="F16" s="38"/>
      <c r="G16" s="38"/>
      <c r="H16" s="38"/>
      <c r="I16" s="38"/>
      <c r="J16" s="36" t="s">
        <v>66</v>
      </c>
      <c r="K16" s="66">
        <f>K17+K20+K28+K38+K43</f>
        <v>196999.10000000003</v>
      </c>
      <c r="L16" s="66">
        <f t="shared" ref="L16:N16" si="3">L17+L20+L28+L38+L43</f>
        <v>18314.100000000002</v>
      </c>
      <c r="M16" s="66">
        <f t="shared" si="3"/>
        <v>42901.600000000006</v>
      </c>
      <c r="N16" s="39">
        <f t="shared" si="3"/>
        <v>0</v>
      </c>
    </row>
    <row r="17" spans="1:14" ht="26.25" customHeight="1" x14ac:dyDescent="0.25">
      <c r="A17" s="10"/>
      <c r="B17" s="32">
        <v>2020000000</v>
      </c>
      <c r="C17" s="33" t="s">
        <v>5</v>
      </c>
      <c r="D17" s="33" t="s">
        <v>6</v>
      </c>
      <c r="E17" s="37"/>
      <c r="F17" s="38"/>
      <c r="G17" s="38"/>
      <c r="H17" s="38"/>
      <c r="I17" s="38"/>
      <c r="J17" s="42" t="s">
        <v>74</v>
      </c>
      <c r="K17" s="66">
        <f>K18+K19</f>
        <v>30821.200000000001</v>
      </c>
      <c r="L17" s="66">
        <f t="shared" ref="L17:M17" si="4">L18+L19</f>
        <v>0</v>
      </c>
      <c r="M17" s="66">
        <f t="shared" si="4"/>
        <v>0</v>
      </c>
      <c r="N17" s="2"/>
    </row>
    <row r="18" spans="1:14" ht="36.75" customHeight="1" x14ac:dyDescent="0.25">
      <c r="A18" s="10"/>
      <c r="B18" s="14" t="s">
        <v>32</v>
      </c>
      <c r="C18" s="14" t="s">
        <v>5</v>
      </c>
      <c r="D18" s="15" t="s">
        <v>9</v>
      </c>
      <c r="E18" s="16"/>
      <c r="F18" s="17"/>
      <c r="G18" s="17"/>
      <c r="H18" s="17"/>
      <c r="I18" s="17"/>
      <c r="J18" s="18" t="s">
        <v>31</v>
      </c>
      <c r="K18" s="67">
        <v>28217.3</v>
      </c>
      <c r="L18" s="67">
        <v>0</v>
      </c>
      <c r="M18" s="67">
        <v>0</v>
      </c>
      <c r="N18" s="2"/>
    </row>
    <row r="19" spans="1:14" ht="26.25" customHeight="1" x14ac:dyDescent="0.25">
      <c r="A19" s="10"/>
      <c r="B19" s="14" t="s">
        <v>34</v>
      </c>
      <c r="C19" s="14" t="s">
        <v>5</v>
      </c>
      <c r="D19" s="15" t="s">
        <v>9</v>
      </c>
      <c r="E19" s="16"/>
      <c r="F19" s="17"/>
      <c r="G19" s="17"/>
      <c r="H19" s="17"/>
      <c r="I19" s="17"/>
      <c r="J19" s="18" t="s">
        <v>33</v>
      </c>
      <c r="K19" s="67">
        <v>2603.9</v>
      </c>
      <c r="L19" s="67">
        <v>0</v>
      </c>
      <c r="M19" s="67">
        <v>0</v>
      </c>
      <c r="N19" s="2"/>
    </row>
    <row r="20" spans="1:14" ht="26.25" customHeight="1" x14ac:dyDescent="0.25">
      <c r="A20" s="10"/>
      <c r="B20" s="60">
        <v>2022000000</v>
      </c>
      <c r="C20" s="61" t="s">
        <v>5</v>
      </c>
      <c r="D20" s="62" t="s">
        <v>6</v>
      </c>
      <c r="E20" s="16"/>
      <c r="F20" s="17"/>
      <c r="G20" s="17"/>
      <c r="H20" s="17"/>
      <c r="I20" s="17"/>
      <c r="J20" s="42" t="s">
        <v>77</v>
      </c>
      <c r="K20" s="68">
        <f>K21+K22+K23+K24+K25+K26+K27</f>
        <v>48063.4</v>
      </c>
      <c r="L20" s="68">
        <f t="shared" ref="L20:M20" si="5">L21+L22+L23+L24+L25+L26+L27</f>
        <v>18179.2</v>
      </c>
      <c r="M20" s="68">
        <f t="shared" si="5"/>
        <v>42244.3</v>
      </c>
      <c r="N20" s="2"/>
    </row>
    <row r="21" spans="1:14" ht="49.5" customHeight="1" outlineLevel="1" x14ac:dyDescent="0.25">
      <c r="A21" s="19"/>
      <c r="B21" s="14" t="s">
        <v>8</v>
      </c>
      <c r="C21" s="14" t="s">
        <v>5</v>
      </c>
      <c r="D21" s="15" t="s">
        <v>9</v>
      </c>
      <c r="E21" s="16"/>
      <c r="F21" s="17"/>
      <c r="G21" s="17"/>
      <c r="H21" s="17"/>
      <c r="I21" s="17"/>
      <c r="J21" s="18" t="s">
        <v>7</v>
      </c>
      <c r="K21" s="67">
        <v>2026.3</v>
      </c>
      <c r="L21" s="67">
        <v>0</v>
      </c>
      <c r="M21" s="67">
        <v>0</v>
      </c>
      <c r="N21" s="2"/>
    </row>
    <row r="22" spans="1:14" ht="37.5" customHeight="1" outlineLevel="1" x14ac:dyDescent="0.25">
      <c r="A22" s="19"/>
      <c r="B22" s="14" t="s">
        <v>11</v>
      </c>
      <c r="C22" s="14" t="s">
        <v>5</v>
      </c>
      <c r="D22" s="15" t="s">
        <v>9</v>
      </c>
      <c r="E22" s="16"/>
      <c r="F22" s="17"/>
      <c r="G22" s="17"/>
      <c r="H22" s="17"/>
      <c r="I22" s="17"/>
      <c r="J22" s="18" t="s">
        <v>10</v>
      </c>
      <c r="K22" s="67">
        <v>779.9</v>
      </c>
      <c r="L22" s="67">
        <v>0</v>
      </c>
      <c r="M22" s="67">
        <v>0</v>
      </c>
      <c r="N22" s="2"/>
    </row>
    <row r="23" spans="1:14" ht="76.5" customHeight="1" outlineLevel="1" x14ac:dyDescent="0.25">
      <c r="A23" s="19"/>
      <c r="B23" s="14" t="s">
        <v>13</v>
      </c>
      <c r="C23" s="14" t="s">
        <v>14</v>
      </c>
      <c r="D23" s="15" t="s">
        <v>9</v>
      </c>
      <c r="E23" s="16"/>
      <c r="F23" s="17"/>
      <c r="G23" s="17"/>
      <c r="H23" s="17"/>
      <c r="I23" s="17"/>
      <c r="J23" s="18" t="s">
        <v>12</v>
      </c>
      <c r="K23" s="67">
        <v>0</v>
      </c>
      <c r="L23" s="67">
        <v>18179.2</v>
      </c>
      <c r="M23" s="67">
        <v>17958.8</v>
      </c>
      <c r="N23" s="2"/>
    </row>
    <row r="24" spans="1:14" ht="26.25" customHeight="1" outlineLevel="1" x14ac:dyDescent="0.25">
      <c r="A24" s="19"/>
      <c r="B24" s="14" t="s">
        <v>13</v>
      </c>
      <c r="C24" s="14" t="s">
        <v>36</v>
      </c>
      <c r="D24" s="15" t="s">
        <v>9</v>
      </c>
      <c r="E24" s="16"/>
      <c r="F24" s="17"/>
      <c r="G24" s="17"/>
      <c r="H24" s="17"/>
      <c r="I24" s="17"/>
      <c r="J24" s="18" t="s">
        <v>35</v>
      </c>
      <c r="K24" s="67">
        <v>443.3</v>
      </c>
      <c r="L24" s="67">
        <v>0</v>
      </c>
      <c r="M24" s="67">
        <v>0</v>
      </c>
      <c r="N24" s="2"/>
    </row>
    <row r="25" spans="1:14" ht="40.5" customHeight="1" outlineLevel="1" x14ac:dyDescent="0.25">
      <c r="A25" s="19"/>
      <c r="B25" s="14" t="s">
        <v>39</v>
      </c>
      <c r="C25" s="14" t="s">
        <v>5</v>
      </c>
      <c r="D25" s="15" t="s">
        <v>9</v>
      </c>
      <c r="E25" s="16"/>
      <c r="F25" s="17"/>
      <c r="G25" s="17"/>
      <c r="H25" s="17"/>
      <c r="I25" s="17"/>
      <c r="J25" s="18" t="s">
        <v>38</v>
      </c>
      <c r="K25" s="67">
        <v>0</v>
      </c>
      <c r="L25" s="67">
        <v>0</v>
      </c>
      <c r="M25" s="67">
        <v>24285.5</v>
      </c>
      <c r="N25" s="2"/>
    </row>
    <row r="26" spans="1:14" ht="42" customHeight="1" outlineLevel="1" x14ac:dyDescent="0.25">
      <c r="A26" s="19"/>
      <c r="B26" s="14" t="s">
        <v>13</v>
      </c>
      <c r="C26" s="14" t="s">
        <v>41</v>
      </c>
      <c r="D26" s="15" t="s">
        <v>9</v>
      </c>
      <c r="E26" s="16"/>
      <c r="F26" s="17"/>
      <c r="G26" s="17"/>
      <c r="H26" s="17"/>
      <c r="I26" s="17"/>
      <c r="J26" s="18" t="s">
        <v>40</v>
      </c>
      <c r="K26" s="67">
        <v>1889.8</v>
      </c>
      <c r="L26" s="67">
        <v>0</v>
      </c>
      <c r="M26" s="67">
        <v>0</v>
      </c>
      <c r="N26" s="2"/>
    </row>
    <row r="27" spans="1:14" ht="62.25" customHeight="1" outlineLevel="1" x14ac:dyDescent="0.25">
      <c r="A27" s="19"/>
      <c r="B27" s="14" t="s">
        <v>13</v>
      </c>
      <c r="C27" s="14" t="s">
        <v>43</v>
      </c>
      <c r="D27" s="15" t="s">
        <v>9</v>
      </c>
      <c r="E27" s="16"/>
      <c r="F27" s="17"/>
      <c r="G27" s="17"/>
      <c r="H27" s="17"/>
      <c r="I27" s="17"/>
      <c r="J27" s="18" t="s">
        <v>42</v>
      </c>
      <c r="K27" s="67">
        <v>42924.1</v>
      </c>
      <c r="L27" s="67">
        <v>0</v>
      </c>
      <c r="M27" s="67">
        <v>0</v>
      </c>
      <c r="N27" s="2"/>
    </row>
    <row r="28" spans="1:14" ht="30" customHeight="1" outlineLevel="1" x14ac:dyDescent="0.25">
      <c r="A28" s="59"/>
      <c r="B28" s="60">
        <v>2023000000</v>
      </c>
      <c r="C28" s="61" t="s">
        <v>5</v>
      </c>
      <c r="D28" s="62" t="s">
        <v>6</v>
      </c>
      <c r="E28" s="16"/>
      <c r="F28" s="17"/>
      <c r="G28" s="17"/>
      <c r="H28" s="17"/>
      <c r="I28" s="17"/>
      <c r="J28" s="42" t="s">
        <v>78</v>
      </c>
      <c r="K28" s="68">
        <f>K29+K30+K31+K32+K33+K34+K35+K36+K37</f>
        <v>48422.700000000004</v>
      </c>
      <c r="L28" s="68">
        <f t="shared" ref="L28:M28" si="6">L29+L30+L31+L32+L33+L34+L35+L36+L37</f>
        <v>0</v>
      </c>
      <c r="M28" s="68">
        <f t="shared" si="6"/>
        <v>0</v>
      </c>
      <c r="N28" s="2"/>
    </row>
    <row r="29" spans="1:14" ht="51" customHeight="1" outlineLevel="1" x14ac:dyDescent="0.25">
      <c r="A29" s="19"/>
      <c r="B29" s="14" t="s">
        <v>16</v>
      </c>
      <c r="C29" s="14" t="s">
        <v>17</v>
      </c>
      <c r="D29" s="15" t="s">
        <v>9</v>
      </c>
      <c r="E29" s="16"/>
      <c r="F29" s="17"/>
      <c r="G29" s="17"/>
      <c r="H29" s="17"/>
      <c r="I29" s="17"/>
      <c r="J29" s="18" t="s">
        <v>15</v>
      </c>
      <c r="K29" s="67">
        <v>221.1</v>
      </c>
      <c r="L29" s="67">
        <v>0</v>
      </c>
      <c r="M29" s="67">
        <v>0</v>
      </c>
      <c r="N29" s="2"/>
    </row>
    <row r="30" spans="1:14" ht="36" customHeight="1" outlineLevel="1" x14ac:dyDescent="0.25">
      <c r="A30" s="19"/>
      <c r="B30" s="14" t="s">
        <v>16</v>
      </c>
      <c r="C30" s="14" t="s">
        <v>19</v>
      </c>
      <c r="D30" s="15" t="s">
        <v>9</v>
      </c>
      <c r="E30" s="16"/>
      <c r="F30" s="17"/>
      <c r="G30" s="17"/>
      <c r="H30" s="17"/>
      <c r="I30" s="17"/>
      <c r="J30" s="18" t="s">
        <v>18</v>
      </c>
      <c r="K30" s="67">
        <v>150.19999999999999</v>
      </c>
      <c r="L30" s="67">
        <v>0</v>
      </c>
      <c r="M30" s="67">
        <v>0</v>
      </c>
      <c r="N30" s="2"/>
    </row>
    <row r="31" spans="1:14" ht="150.75" customHeight="1" outlineLevel="1" x14ac:dyDescent="0.25">
      <c r="A31" s="19"/>
      <c r="B31" s="14" t="s">
        <v>16</v>
      </c>
      <c r="C31" s="14" t="s">
        <v>21</v>
      </c>
      <c r="D31" s="15" t="s">
        <v>9</v>
      </c>
      <c r="E31" s="16"/>
      <c r="F31" s="17"/>
      <c r="G31" s="17"/>
      <c r="H31" s="17"/>
      <c r="I31" s="17"/>
      <c r="J31" s="18" t="s">
        <v>20</v>
      </c>
      <c r="K31" s="67">
        <v>41.3</v>
      </c>
      <c r="L31" s="67">
        <v>0</v>
      </c>
      <c r="M31" s="67">
        <v>0</v>
      </c>
      <c r="N31" s="2"/>
    </row>
    <row r="32" spans="1:14" ht="101.25" customHeight="1" outlineLevel="1" x14ac:dyDescent="0.25">
      <c r="A32" s="19"/>
      <c r="B32" s="14" t="s">
        <v>16</v>
      </c>
      <c r="C32" s="14" t="s">
        <v>23</v>
      </c>
      <c r="D32" s="15" t="s">
        <v>9</v>
      </c>
      <c r="E32" s="16"/>
      <c r="F32" s="17"/>
      <c r="G32" s="17"/>
      <c r="H32" s="17"/>
      <c r="I32" s="17"/>
      <c r="J32" s="18" t="s">
        <v>22</v>
      </c>
      <c r="K32" s="67">
        <v>216.5</v>
      </c>
      <c r="L32" s="67">
        <v>0</v>
      </c>
      <c r="M32" s="67">
        <v>0</v>
      </c>
      <c r="N32" s="2"/>
    </row>
    <row r="33" spans="1:14" ht="51" customHeight="1" outlineLevel="1" x14ac:dyDescent="0.25">
      <c r="A33" s="19"/>
      <c r="B33" s="14" t="s">
        <v>25</v>
      </c>
      <c r="C33" s="14" t="s">
        <v>5</v>
      </c>
      <c r="D33" s="15" t="s">
        <v>9</v>
      </c>
      <c r="E33" s="16"/>
      <c r="F33" s="17"/>
      <c r="G33" s="17"/>
      <c r="H33" s="17"/>
      <c r="I33" s="17"/>
      <c r="J33" s="18" t="s">
        <v>24</v>
      </c>
      <c r="K33" s="67">
        <v>63.5</v>
      </c>
      <c r="L33" s="67">
        <v>0</v>
      </c>
      <c r="M33" s="67">
        <v>0</v>
      </c>
      <c r="N33" s="2"/>
    </row>
    <row r="34" spans="1:14" ht="66.75" customHeight="1" outlineLevel="1" x14ac:dyDescent="0.25">
      <c r="A34" s="19"/>
      <c r="B34" s="14" t="s">
        <v>27</v>
      </c>
      <c r="C34" s="14" t="s">
        <v>5</v>
      </c>
      <c r="D34" s="15" t="s">
        <v>9</v>
      </c>
      <c r="E34" s="16"/>
      <c r="F34" s="17"/>
      <c r="G34" s="17"/>
      <c r="H34" s="17"/>
      <c r="I34" s="17"/>
      <c r="J34" s="18" t="s">
        <v>26</v>
      </c>
      <c r="K34" s="67">
        <v>8.4</v>
      </c>
      <c r="L34" s="67">
        <v>0</v>
      </c>
      <c r="M34" s="67">
        <v>0</v>
      </c>
      <c r="N34" s="2"/>
    </row>
    <row r="35" spans="1:14" ht="75.75" customHeight="1" outlineLevel="1" x14ac:dyDescent="0.25">
      <c r="A35" s="19"/>
      <c r="B35" s="14" t="s">
        <v>16</v>
      </c>
      <c r="C35" s="14" t="s">
        <v>45</v>
      </c>
      <c r="D35" s="15" t="s">
        <v>9</v>
      </c>
      <c r="E35" s="16"/>
      <c r="F35" s="17"/>
      <c r="G35" s="17"/>
      <c r="H35" s="17"/>
      <c r="I35" s="17"/>
      <c r="J35" s="20" t="s">
        <v>44</v>
      </c>
      <c r="K35" s="67">
        <v>37569</v>
      </c>
      <c r="L35" s="67">
        <v>0</v>
      </c>
      <c r="M35" s="67">
        <v>0</v>
      </c>
      <c r="N35" s="2"/>
    </row>
    <row r="36" spans="1:14" ht="65.25" customHeight="1" outlineLevel="1" x14ac:dyDescent="0.25">
      <c r="A36" s="19"/>
      <c r="B36" s="14" t="s">
        <v>16</v>
      </c>
      <c r="C36" s="14" t="s">
        <v>47</v>
      </c>
      <c r="D36" s="15" t="s">
        <v>9</v>
      </c>
      <c r="E36" s="16"/>
      <c r="F36" s="17"/>
      <c r="G36" s="17"/>
      <c r="H36" s="17"/>
      <c r="I36" s="17"/>
      <c r="J36" s="18" t="s">
        <v>46</v>
      </c>
      <c r="K36" s="67">
        <v>10145.9</v>
      </c>
      <c r="L36" s="67">
        <v>0</v>
      </c>
      <c r="M36" s="67">
        <v>0</v>
      </c>
      <c r="N36" s="2"/>
    </row>
    <row r="37" spans="1:14" ht="64.5" customHeight="1" outlineLevel="1" x14ac:dyDescent="0.25">
      <c r="A37" s="19"/>
      <c r="B37" s="14" t="s">
        <v>16</v>
      </c>
      <c r="C37" s="14" t="s">
        <v>49</v>
      </c>
      <c r="D37" s="15" t="s">
        <v>9</v>
      </c>
      <c r="E37" s="16"/>
      <c r="F37" s="17"/>
      <c r="G37" s="17"/>
      <c r="H37" s="17"/>
      <c r="I37" s="17"/>
      <c r="J37" s="18" t="s">
        <v>48</v>
      </c>
      <c r="K37" s="67">
        <v>6.8</v>
      </c>
      <c r="L37" s="67">
        <v>0</v>
      </c>
      <c r="M37" s="67">
        <v>0</v>
      </c>
      <c r="N37" s="2"/>
    </row>
    <row r="38" spans="1:14" outlineLevel="1" x14ac:dyDescent="0.25">
      <c r="A38" s="59"/>
      <c r="B38" s="60">
        <v>2024000000</v>
      </c>
      <c r="C38" s="61" t="s">
        <v>5</v>
      </c>
      <c r="D38" s="62" t="s">
        <v>6</v>
      </c>
      <c r="E38" s="16"/>
      <c r="F38" s="17"/>
      <c r="G38" s="17"/>
      <c r="H38" s="17"/>
      <c r="I38" s="17"/>
      <c r="J38" s="42" t="s">
        <v>79</v>
      </c>
      <c r="K38" s="68">
        <f>K39+K40+K41+K42</f>
        <v>69459.100000000006</v>
      </c>
      <c r="L38" s="68">
        <f t="shared" ref="L38:M38" si="7">L39+L40+L41+L42</f>
        <v>134.9</v>
      </c>
      <c r="M38" s="68">
        <f t="shared" si="7"/>
        <v>657.3</v>
      </c>
      <c r="N38" s="2"/>
    </row>
    <row r="39" spans="1:14" ht="143.25" customHeight="1" outlineLevel="1" x14ac:dyDescent="0.25">
      <c r="A39" s="19"/>
      <c r="B39" s="14" t="s">
        <v>51</v>
      </c>
      <c r="C39" s="14" t="s">
        <v>5</v>
      </c>
      <c r="D39" s="15" t="s">
        <v>9</v>
      </c>
      <c r="E39" s="16"/>
      <c r="F39" s="17"/>
      <c r="G39" s="17"/>
      <c r="H39" s="17"/>
      <c r="I39" s="17"/>
      <c r="J39" s="18" t="s">
        <v>50</v>
      </c>
      <c r="K39" s="67">
        <v>688.8</v>
      </c>
      <c r="L39" s="67">
        <v>0</v>
      </c>
      <c r="M39" s="67">
        <v>0</v>
      </c>
      <c r="N39" s="2"/>
    </row>
    <row r="40" spans="1:14" ht="77.25" customHeight="1" outlineLevel="1" x14ac:dyDescent="0.25">
      <c r="A40" s="19"/>
      <c r="B40" s="14" t="s">
        <v>53</v>
      </c>
      <c r="C40" s="14" t="s">
        <v>5</v>
      </c>
      <c r="D40" s="15" t="s">
        <v>9</v>
      </c>
      <c r="E40" s="16"/>
      <c r="F40" s="17"/>
      <c r="G40" s="17"/>
      <c r="H40" s="17"/>
      <c r="I40" s="17"/>
      <c r="J40" s="18" t="s">
        <v>52</v>
      </c>
      <c r="K40" s="67">
        <v>134.9</v>
      </c>
      <c r="L40" s="67">
        <v>134.9</v>
      </c>
      <c r="M40" s="67">
        <v>657.3</v>
      </c>
      <c r="N40" s="2"/>
    </row>
    <row r="41" spans="1:14" ht="64.5" customHeight="1" outlineLevel="1" x14ac:dyDescent="0.25">
      <c r="A41" s="19"/>
      <c r="B41" s="14" t="s">
        <v>55</v>
      </c>
      <c r="C41" s="14" t="s">
        <v>5</v>
      </c>
      <c r="D41" s="15" t="s">
        <v>9</v>
      </c>
      <c r="E41" s="16"/>
      <c r="F41" s="17"/>
      <c r="G41" s="17"/>
      <c r="H41" s="17"/>
      <c r="I41" s="17"/>
      <c r="J41" s="18" t="s">
        <v>54</v>
      </c>
      <c r="K41" s="67">
        <v>16996.099999999999</v>
      </c>
      <c r="L41" s="67">
        <v>0</v>
      </c>
      <c r="M41" s="67">
        <v>0</v>
      </c>
      <c r="N41" s="2"/>
    </row>
    <row r="42" spans="1:14" ht="27.75" customHeight="1" outlineLevel="1" x14ac:dyDescent="0.25">
      <c r="A42" s="21"/>
      <c r="B42" s="22" t="s">
        <v>29</v>
      </c>
      <c r="C42" s="22" t="s">
        <v>5</v>
      </c>
      <c r="D42" s="23" t="s">
        <v>9</v>
      </c>
      <c r="E42" s="24"/>
      <c r="F42" s="25"/>
      <c r="G42" s="25"/>
      <c r="H42" s="25"/>
      <c r="I42" s="25"/>
      <c r="J42" s="26" t="s">
        <v>28</v>
      </c>
      <c r="K42" s="69">
        <v>51639.3</v>
      </c>
      <c r="L42" s="67">
        <v>0</v>
      </c>
      <c r="M42" s="67">
        <v>0</v>
      </c>
      <c r="N42" s="2"/>
    </row>
    <row r="43" spans="1:14" s="49" customFormat="1" ht="27.75" customHeight="1" outlineLevel="1" x14ac:dyDescent="0.25">
      <c r="A43" s="51"/>
      <c r="B43" s="52">
        <v>2070000000</v>
      </c>
      <c r="C43" s="53" t="s">
        <v>5</v>
      </c>
      <c r="D43" s="54" t="s">
        <v>9</v>
      </c>
      <c r="E43" s="55"/>
      <c r="F43" s="56"/>
      <c r="G43" s="56"/>
      <c r="H43" s="56"/>
      <c r="I43" s="57"/>
      <c r="J43" s="58" t="s">
        <v>80</v>
      </c>
      <c r="K43" s="70">
        <f>K44</f>
        <v>232.7</v>
      </c>
      <c r="L43" s="70">
        <f t="shared" ref="L43:M43" si="8">L44</f>
        <v>0</v>
      </c>
      <c r="M43" s="70">
        <f t="shared" si="8"/>
        <v>0</v>
      </c>
      <c r="N43" s="48"/>
    </row>
    <row r="44" spans="1:14" ht="27.75" customHeight="1" outlineLevel="1" x14ac:dyDescent="0.25">
      <c r="A44" s="21"/>
      <c r="B44" s="22" t="s">
        <v>30</v>
      </c>
      <c r="C44" s="22" t="s">
        <v>5</v>
      </c>
      <c r="D44" s="23" t="s">
        <v>9</v>
      </c>
      <c r="E44" s="24"/>
      <c r="F44" s="25"/>
      <c r="G44" s="25"/>
      <c r="H44" s="25"/>
      <c r="I44" s="25"/>
      <c r="J44" s="50" t="s">
        <v>37</v>
      </c>
      <c r="K44" s="71">
        <v>232.7</v>
      </c>
      <c r="L44" s="72"/>
      <c r="M44" s="69"/>
      <c r="N44" s="2"/>
    </row>
    <row r="45" spans="1:14" ht="27.75" customHeight="1" outlineLevel="1" x14ac:dyDescent="0.25">
      <c r="A45" s="19"/>
      <c r="B45" s="14"/>
      <c r="C45" s="14"/>
      <c r="D45" s="15"/>
      <c r="E45" s="27"/>
      <c r="F45" s="27"/>
      <c r="G45" s="27"/>
      <c r="H45" s="27"/>
      <c r="I45" s="27"/>
      <c r="J45" s="28" t="s">
        <v>63</v>
      </c>
      <c r="K45" s="70">
        <f>K10+K16</f>
        <v>196999.10000000003</v>
      </c>
      <c r="L45" s="70">
        <f t="shared" ref="L45:M45" si="9">L10+L16</f>
        <v>18314.100000000002</v>
      </c>
      <c r="M45" s="70">
        <f t="shared" si="9"/>
        <v>42901.600000000006</v>
      </c>
      <c r="N45" s="2"/>
    </row>
    <row r="46" spans="1:14" ht="12.75" customHeight="1" x14ac:dyDescent="0.25">
      <c r="A46" s="29"/>
      <c r="B46" s="29"/>
      <c r="C46" s="29"/>
      <c r="D46" s="29"/>
      <c r="E46" s="29"/>
      <c r="F46" s="29"/>
      <c r="G46" s="29"/>
      <c r="H46" s="29"/>
      <c r="I46" s="29"/>
      <c r="J46" s="30" t="s">
        <v>64</v>
      </c>
      <c r="K46" s="73">
        <f>K47-K45</f>
        <v>-9427.4000000000233</v>
      </c>
      <c r="L46" s="73">
        <f t="shared" ref="L46:M46" si="10">L47-L45</f>
        <v>0</v>
      </c>
      <c r="M46" s="73">
        <f t="shared" si="10"/>
        <v>0</v>
      </c>
      <c r="N46" s="2"/>
    </row>
    <row r="47" spans="1:14" ht="15.2" customHeight="1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28" t="s">
        <v>65</v>
      </c>
      <c r="K47" s="74">
        <v>187571.7</v>
      </c>
      <c r="L47" s="74">
        <v>18314.099999999999</v>
      </c>
      <c r="M47" s="74">
        <v>42901.599999999999</v>
      </c>
      <c r="N47" s="2"/>
    </row>
    <row r="48" spans="1:14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75"/>
      <c r="L48" s="75"/>
      <c r="M48" s="75"/>
    </row>
  </sheetData>
  <mergeCells count="8">
    <mergeCell ref="A7:M7"/>
    <mergeCell ref="A8:M8"/>
    <mergeCell ref="A9:D9"/>
    <mergeCell ref="A1:M1"/>
    <mergeCell ref="A2:M2"/>
    <mergeCell ref="A3:M3"/>
    <mergeCell ref="A4:M4"/>
    <mergeCell ref="A5:M5"/>
  </mergeCells>
  <pageMargins left="0.78740157480314965" right="0.59055118110236227" top="0.59055118110236227" bottom="0.59055118110236227" header="0.39370078740157483" footer="0.51181102362204722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8.02.2024&lt;/string&gt;&#10;    &lt;string&gt;30.11.2024&lt;/string&gt;&#10;  &lt;/DateInfo&gt;&#10;  &lt;Code&gt;SQUERY_ROSP_INC&lt;/Code&gt;&#10;  &lt;ObjectCode&gt;SQUERY_ROSP_INC&lt;/ObjectCode&gt;&#10;  &lt;DocName&gt;Вариант (новый от 28.03.2014 14_35_36)(План (доходы))&lt;/DocName&gt;&#10;  &lt;VariantName&gt;Вариант (новый от 28.03.2014 14:35:36)&lt;/VariantName&gt;&#10;  &lt;VariantLink&gt;279727325&lt;/VariantLink&gt;&#10;  &lt;ReportCode&gt;9154A7405A4E455A83BA33793A24C4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BD6786D-DFB8-4D92-8D6D-24C3D9AEF88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Жвакина</dc:creator>
  <cp:lastModifiedBy>Жвакина</cp:lastModifiedBy>
  <cp:lastPrinted>2024-12-10T04:52:03Z</cp:lastPrinted>
  <dcterms:created xsi:type="dcterms:W3CDTF">2024-12-06T05:24:31Z</dcterms:created>
  <dcterms:modified xsi:type="dcterms:W3CDTF">2024-12-12T04:03:19Z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28.03.2014 14_35_36)(План (доходы))</vt:lpwstr>
  </property>
  <property fmtid="{D5CDD505-2E9C-101B-9397-08002B2CF9AE}" pid="3" name="Название отчета">
    <vt:lpwstr>Вариант (новый от 28.03.2014 14_35_36).xlsx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24.1.1241.1478780724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жвакина_17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